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<sst xmlns="http://schemas.openxmlformats.org/spreadsheetml/2006/main" count="87" uniqueCount="82">
  <si>
    <t>MÉu CBTT - 03</t>
  </si>
  <si>
    <t>( Ban hµnh kÌm theo Th«ng t­ sè 38/ 2007 / TT - BTC ngµy 18/4/2007 cña Bé tr­ëng</t>
  </si>
  <si>
    <t>Bé Tµi chÝnh h­íng dÉn vÒ viÖc C«ng bè th«ng tin trªn thÞ tr­êng chøng kho¸n )</t>
  </si>
  <si>
    <t>Tªn C«ng ty : C«ng ty cæ phÇn Xi m¨ng vµ X©y dùng Qu¶ng Ninh</t>
  </si>
  <si>
    <t xml:space="preserve">                                            B¸o c¸o tµi chÝnh tãm t¾t</t>
  </si>
  <si>
    <t xml:space="preserve">                                                            ( Quý III n¨m 2008)</t>
  </si>
  <si>
    <t>I . B¶ng c©n ®èi  kÕ to¸n</t>
  </si>
  <si>
    <t>( ¸p dông víi c¸c doanh nghiÖp trong lÜnh vùc s¶n xuÊt, chÕ biÕn , dÞch vô )</t>
  </si>
  <si>
    <t>STT</t>
  </si>
  <si>
    <t>Néi dung</t>
  </si>
  <si>
    <t>Sè d­ ®Çu kú</t>
  </si>
  <si>
    <t>Sè d­ cuèi kú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</si>
  <si>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</si>
  <si>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</si>
  <si>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</si>
  <si>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</si>
  <si>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</si>
  <si>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</si>
  <si>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</si>
  <si>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</si>
  <si>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</si>
  <si>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</si>
  <si>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</si>
  <si>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 xml:space="preserve">         + Tµi s¶n cè ®Þnh h÷u h×nh</t>
  </si>
  <si>
    <t xml:space="preserve">         + Tµi s¶n cè ®Þnh v« h×nh</t>
  </si>
  <si>
    <t xml:space="preserve">         + Tµi s¶n cè ®Þnh thuª tµi chÝnh</t>
  </si>
  <si>
    <t xml:space="preserve">         +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</si>
  <si>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</si>
  <si>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</si>
  <si>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</si>
  <si>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</si>
  <si>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</si>
  <si>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</si>
  <si>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</si>
  <si>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</si>
  <si>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</si>
  <si>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</si>
  <si>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</si>
  <si>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 xml:space="preserve">          + Vèn ®Çu t­ cña chñ së h÷u</t>
  </si>
  <si>
    <t xml:space="preserve">          + ThÆng d­ vèn cæ phÇn</t>
  </si>
  <si>
    <t xml:space="preserve">          + Vèn kh¸c cña chñ së h÷u</t>
  </si>
  <si>
    <t xml:space="preserve">          + Cæ phiÕu quü</t>
  </si>
  <si>
    <t xml:space="preserve">          + Chªnh lÖch ®¸nh gi¸ l¹i tµi s¶n</t>
  </si>
  <si>
    <t xml:space="preserve">          + Chªnh lÖch tû gi¸ hèi ®o¸i</t>
  </si>
  <si>
    <t xml:space="preserve">          + C¸c quü</t>
  </si>
  <si>
    <t xml:space="preserve">          + Lîi nhuËn sau thuÕ ch­a ph©n phèi</t>
  </si>
  <si>
    <t xml:space="preserve">          + Nguån vèn ®Çu t­ XDCB</t>
  </si>
  <si>
    <t>Nguån kinh phÝ vµ quü kh¸c</t>
  </si>
  <si>
    <t xml:space="preserve">          + Quü khen th­ëng phóc lîi</t>
  </si>
  <si>
    <t xml:space="preserve">          + Nguån kinh phÝ </t>
  </si>
  <si>
    <t xml:space="preserve">          + Nguån kinh phÝ ®· h×nh thµnh TSC§</t>
  </si>
  <si>
    <t>VI</t>
  </si>
  <si>
    <t>Lîi Ých cæ ®«ng thiÓu sè</t>
  </si>
  <si>
    <t>Tæng céng nguån vèn</t>
  </si>
  <si>
    <t>KÕt qu¶ ho¹t ®éng kinh doanh</t>
  </si>
  <si>
    <t>ChØ tiªu</t>
  </si>
  <si>
    <t>Kú b¸o c¸o</t>
  </si>
  <si>
    <t xml:space="preserve">Lòy kÕ </t>
  </si>
  <si>
    <t>Doanh thu b¸n hµng vµ cung cÊp dÞch vô</t>
  </si>
  <si>
    <t>C¸c kho¶n gi¶m trõ doanh thu</t>
  </si>
  <si>
    <t>Doang thu thuÇn vÒ b¸n hµng vµ cung cÊp dÞch vô</t>
  </si>
  <si>
    <t>Gi¸ vèn hµng b¸n</t>
  </si>
  <si>
    <t>LN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</si>
  <si>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</si>
  <si>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</si>
  <si>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</si>
  <si>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</si>
  <si>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LN thuÇn tõ ho¹t ®éng kinh doanh</t>
  </si>
  <si>
    <t>Thu nhËp kh¸c</t>
  </si>
  <si>
    <t xml:space="preserve">Chi phÝ kh¸c </t>
  </si>
  <si>
    <t>LN kh¸c</t>
  </si>
  <si>
    <t>PhÇn lîi nhuËn hoÆc lç trong cty liªn doanh liªn kÕt</t>
  </si>
  <si>
    <t>Tæng lîi nhuËn kÕ to¸n tr­íc thuÕ</t>
  </si>
  <si>
    <t>ThuÕ thu nhËp doanh nghiÖp</t>
  </si>
  <si>
    <t>LN sau thuÕ thu nhËp doanh nghiÖp</t>
  </si>
  <si>
    <t>Lîi  Ých cña cæ ®«ng thiÓu sè</t>
  </si>
  <si>
    <t>L·i c¬ b¶n trªn cæ phiÕu</t>
  </si>
  <si>
    <t>Cæ tøc trªn mçi cæ phiÕu</t>
  </si>
  <si>
    <t>Lîi nhuËn sau thuÕ cña cæ ®«ng cña C«ng ty mÑ</t>
  </si>
  <si>
    <t>Ngµy ……. th¸ng …….n¨m 2008</t>
  </si>
  <si>
    <t xml:space="preserve">            Tæng gi¸m ®èc</t>
  </si>
  <si>
    <t xml:space="preserve">                     ( Ký, ghi râ hä tªn, ®ãng dÊu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</si>
</sst>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0"/>
    </font>
    <font>
      <b/>
      <sz val="12"/>
      <name val=".VnTime"/>
      <family val="2"/>
    </font>
    <font>
      <sz val="12"/>
      <name val=".VnTime"/>
      <family val="2"/>
    </font>
    <font>
      <sz val="10"/>
      <name val=".VnTime"/>
      <family val="2"/>
    </font>
    <font>
      <i/>
      <sz val="12"/>
      <name val=".VnTime"/>
      <family val="2"/>
    </font>
    <font>
      <b/>
      <sz val="14"/>
      <name val=".VnTimeH"/>
      <family val="2"/>
    </font>
    <font>
      <b/>
      <sz val="12"/>
      <name val=".VnTimeH"/>
      <family val="2"/>
    </font>
    <font>
      <b/>
      <sz val="10"/>
      <name val=".VnTimeH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 style="thin"/>
      <right style="double"/>
      <top style="dotted"/>
      <bottom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/>
      <top style="dotted"/>
      <bottom style="double"/>
    </border>
    <border>
      <left style="thin"/>
      <right style="double"/>
      <top style="dotted"/>
      <bottom style="double"/>
    </border>
    <border>
      <left style="thin"/>
      <right/>
      <top/>
      <bottom style="dotted"/>
    </border>
    <border>
      <left style="thin"/>
      <right style="thin"/>
      <top style="thin"/>
      <bottom style="dotted"/>
    </border>
    <border>
      <left/>
      <right/>
      <top style="dotted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15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9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H%20TINH\Tai%20lieu%20luu\2007\TAI%20LIEU%20NAM%202008\BCTC%20TOM%20TAT%20QUY%20III-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Y 1- 2008"/>
      <sheetName val="QUY 2- 2008"/>
      <sheetName val="QUY 3- 2008"/>
      <sheetName val="NAM"/>
      <sheetName val="NAM 2007"/>
    </sheetNames>
    <sheetDataSet>
      <sheetData sheetId="0">
        <row r="60">
          <cell r="C60">
            <v>168272095399</v>
          </cell>
        </row>
        <row r="62">
          <cell r="C62">
            <v>168272095399</v>
          </cell>
        </row>
        <row r="63">
          <cell r="C63">
            <v>129881388729</v>
          </cell>
        </row>
        <row r="64">
          <cell r="C64">
            <v>38390706670</v>
          </cell>
        </row>
        <row r="65">
          <cell r="C65">
            <v>10327427595</v>
          </cell>
        </row>
        <row r="66">
          <cell r="C66">
            <v>18482631911</v>
          </cell>
        </row>
        <row r="67">
          <cell r="C67">
            <v>1765575091</v>
          </cell>
        </row>
        <row r="68">
          <cell r="C68">
            <v>13763138792</v>
          </cell>
        </row>
        <row r="69">
          <cell r="C69">
            <v>14706788471</v>
          </cell>
        </row>
        <row r="70">
          <cell r="C70">
            <v>4665149355</v>
          </cell>
        </row>
        <row r="71">
          <cell r="C71">
            <v>809109668</v>
          </cell>
        </row>
        <row r="72">
          <cell r="C72">
            <v>3856039687</v>
          </cell>
        </row>
        <row r="73">
          <cell r="C73">
            <v>191740651</v>
          </cell>
        </row>
        <row r="74">
          <cell r="C74">
            <v>18754568809</v>
          </cell>
        </row>
        <row r="75">
          <cell r="C75">
            <v>3259400321</v>
          </cell>
        </row>
        <row r="76">
          <cell r="C76">
            <v>15495168488</v>
          </cell>
        </row>
        <row r="77">
          <cell r="C77">
            <v>622759357</v>
          </cell>
        </row>
        <row r="80">
          <cell r="C80">
            <v>14872409131</v>
          </cell>
        </row>
      </sheetData>
      <sheetData sheetId="1">
        <row r="60">
          <cell r="C60">
            <v>178900799600</v>
          </cell>
        </row>
        <row r="61">
          <cell r="C61">
            <v>0</v>
          </cell>
        </row>
        <row r="62">
          <cell r="C62">
            <v>178900799600</v>
          </cell>
        </row>
        <row r="63">
          <cell r="C63">
            <v>129372490274</v>
          </cell>
        </row>
        <row r="64">
          <cell r="C64">
            <v>49528309326</v>
          </cell>
        </row>
        <row r="65">
          <cell r="C65">
            <v>7028808087</v>
          </cell>
        </row>
        <row r="66">
          <cell r="C66">
            <v>27207345659</v>
          </cell>
        </row>
        <row r="67">
          <cell r="C67">
            <v>2309967671</v>
          </cell>
        </row>
        <row r="68">
          <cell r="C68">
            <v>12334135178</v>
          </cell>
        </row>
        <row r="69">
          <cell r="C69">
            <v>14705668905</v>
          </cell>
        </row>
        <row r="70">
          <cell r="C70">
            <v>5188966482</v>
          </cell>
        </row>
        <row r="71">
          <cell r="C71">
            <v>996283885</v>
          </cell>
        </row>
        <row r="72">
          <cell r="C72">
            <v>4192682597</v>
          </cell>
        </row>
        <row r="73">
          <cell r="C73">
            <v>65962676</v>
          </cell>
        </row>
        <row r="74">
          <cell r="C74">
            <v>18964314178</v>
          </cell>
        </row>
        <row r="75">
          <cell r="C75">
            <v>1980562138</v>
          </cell>
        </row>
        <row r="76">
          <cell r="C76">
            <v>16983752040</v>
          </cell>
        </row>
        <row r="77">
          <cell r="C77">
            <v>989738541</v>
          </cell>
        </row>
        <row r="80">
          <cell r="C80">
            <v>15994013499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88"/>
  <sheetViews>
    <sheetView tabSelected="1" workbookViewId="0" topLeftCell="A1">
      <selection activeCell="F56" sqref="F56"/>
    </sheetView>
  </sheetViews>
  <sheetFormatPr defaultColWidth="9.140625" defaultRowHeight="12.75"/>
  <cols>
    <col min="1" max="1" width="5.00390625" style="0" customWidth="1"/>
    <col min="2" max="2" width="47.57421875" style="0" customWidth="1"/>
    <col min="3" max="3" width="22.8515625" style="0" customWidth="1"/>
    <col min="4" max="4" width="20.421875" style="0" customWidth="1"/>
  </cols>
  <sheetData>
    <row r="1" spans="1:33" s="3" customFormat="1" ht="15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>
      <c r="A2" s="4" t="s">
        <v>1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>
      <c r="A3" s="4" t="s">
        <v>2</v>
      </c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1.2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.75">
      <c r="A6" s="1" t="s">
        <v>3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20.25">
      <c r="A8" s="53" t="s">
        <v>4</v>
      </c>
      <c r="B8" s="53"/>
      <c r="C8" s="53"/>
      <c r="D8" s="5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.75">
      <c r="A9" s="2"/>
      <c r="B9" s="1" t="s">
        <v>5</v>
      </c>
      <c r="C9" s="1"/>
      <c r="D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6" customFormat="1" ht="17.25">
      <c r="A11" s="5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5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5:33" s="7" customFormat="1" ht="12" customHeight="1" thickBot="1"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12" customFormat="1" ht="18.75" customHeight="1" thickTop="1">
      <c r="A14" s="9" t="s">
        <v>8</v>
      </c>
      <c r="B14" s="10" t="s">
        <v>9</v>
      </c>
      <c r="C14" s="10" t="s">
        <v>10</v>
      </c>
      <c r="D14" s="11" t="s">
        <v>11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2" customFormat="1" ht="15" customHeight="1">
      <c r="A15" s="13" t="s">
        <v>12</v>
      </c>
      <c r="B15" s="14" t="s">
        <v>13</v>
      </c>
      <c r="C15" s="15">
        <v>437347291514</v>
      </c>
      <c r="D15" s="16">
        <f>D16+D18+D19+D20</f>
        <v>532709385464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">
      <c r="A16" s="17">
        <v>1</v>
      </c>
      <c r="B16" s="18" t="s">
        <v>14</v>
      </c>
      <c r="C16" s="19">
        <v>20356200764</v>
      </c>
      <c r="D16" s="20">
        <v>15605587312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>
      <c r="A17" s="17">
        <v>2</v>
      </c>
      <c r="B17" s="18" t="s">
        <v>15</v>
      </c>
      <c r="C17" s="19"/>
      <c r="D17" s="2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">
      <c r="A18" s="17">
        <v>3</v>
      </c>
      <c r="B18" s="18" t="s">
        <v>16</v>
      </c>
      <c r="C18" s="19">
        <v>223693083872</v>
      </c>
      <c r="D18" s="20">
        <v>235406919510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">
      <c r="A19" s="17">
        <v>4</v>
      </c>
      <c r="B19" s="18" t="s">
        <v>17</v>
      </c>
      <c r="C19" s="19">
        <v>114224840373</v>
      </c>
      <c r="D19" s="20">
        <v>202144830901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>
      <c r="A20" s="17">
        <v>5</v>
      </c>
      <c r="B20" s="18" t="s">
        <v>18</v>
      </c>
      <c r="C20" s="19">
        <v>79073166505</v>
      </c>
      <c r="D20" s="20">
        <v>79552047741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12" customFormat="1" ht="15.75">
      <c r="A21" s="21" t="s">
        <v>19</v>
      </c>
      <c r="B21" s="22" t="s">
        <v>20</v>
      </c>
      <c r="C21" s="23">
        <v>637755255383</v>
      </c>
      <c r="D21" s="24">
        <f>D22+D23+D29+D30</f>
        <v>736181329095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">
      <c r="A22" s="17">
        <v>1</v>
      </c>
      <c r="B22" s="18" t="s">
        <v>21</v>
      </c>
      <c r="C22" s="19">
        <v>1287815544</v>
      </c>
      <c r="D22" s="20">
        <v>77582923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">
      <c r="A23" s="17">
        <v>2</v>
      </c>
      <c r="B23" s="18" t="s">
        <v>22</v>
      </c>
      <c r="C23" s="19">
        <v>629302492408</v>
      </c>
      <c r="D23" s="20">
        <v>725982135366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>
      <c r="A24" s="17"/>
      <c r="B24" s="18" t="s">
        <v>23</v>
      </c>
      <c r="C24" s="19">
        <v>507117530337</v>
      </c>
      <c r="D24" s="20">
        <v>493349605362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">
      <c r="A25" s="17"/>
      <c r="B25" s="18" t="s">
        <v>24</v>
      </c>
      <c r="C25" s="19">
        <v>7176138281</v>
      </c>
      <c r="D25" s="20">
        <v>6796688163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>
      <c r="A26" s="17"/>
      <c r="B26" s="18" t="s">
        <v>25</v>
      </c>
      <c r="C26" s="19">
        <v>19539074277</v>
      </c>
      <c r="D26" s="20">
        <v>18261137881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">
      <c r="A27" s="17"/>
      <c r="B27" s="18" t="s">
        <v>26</v>
      </c>
      <c r="C27" s="19">
        <v>95469749513</v>
      </c>
      <c r="D27" s="20">
        <v>207574703960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">
      <c r="A28" s="17">
        <v>3</v>
      </c>
      <c r="B28" s="18" t="s">
        <v>27</v>
      </c>
      <c r="C28" s="19"/>
      <c r="D28" s="2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>
      <c r="A29" s="17">
        <v>4</v>
      </c>
      <c r="B29" s="18" t="s">
        <v>28</v>
      </c>
      <c r="C29" s="19">
        <v>4210918920</v>
      </c>
      <c r="D29" s="20">
        <v>7045573823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12" customFormat="1" ht="15.75">
      <c r="A30" s="17">
        <v>5</v>
      </c>
      <c r="B30" s="18" t="s">
        <v>29</v>
      </c>
      <c r="C30" s="19">
        <v>2954028511</v>
      </c>
      <c r="D30" s="20">
        <v>3076036983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7.25">
      <c r="A31" s="25" t="s">
        <v>30</v>
      </c>
      <c r="B31" s="26" t="s">
        <v>31</v>
      </c>
      <c r="C31" s="23">
        <v>1075102546897</v>
      </c>
      <c r="D31" s="24">
        <f>D15+D21</f>
        <v>1268890714559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s="12" customFormat="1" ht="15.75">
      <c r="A32" s="21" t="s">
        <v>32</v>
      </c>
      <c r="B32" s="22" t="s">
        <v>33</v>
      </c>
      <c r="C32" s="23">
        <v>870092774497</v>
      </c>
      <c r="D32" s="24">
        <f>D33+D34</f>
        <v>1052779496544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">
      <c r="A33" s="17">
        <v>1</v>
      </c>
      <c r="B33" s="18" t="s">
        <v>34</v>
      </c>
      <c r="C33" s="19">
        <v>400927524494</v>
      </c>
      <c r="D33" s="20">
        <v>498610645211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s="12" customFormat="1" ht="15.75">
      <c r="A34" s="17">
        <v>2</v>
      </c>
      <c r="B34" s="18" t="s">
        <v>35</v>
      </c>
      <c r="C34" s="19">
        <v>469165250003</v>
      </c>
      <c r="D34" s="20">
        <v>554168851333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>
      <c r="A35" s="21" t="s">
        <v>36</v>
      </c>
      <c r="B35" s="22" t="s">
        <v>37</v>
      </c>
      <c r="C35" s="23">
        <v>195214796965</v>
      </c>
      <c r="D35" s="24">
        <f>D36+D46</f>
        <v>206242990312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">
      <c r="A36" s="17">
        <v>1</v>
      </c>
      <c r="B36" s="18" t="s">
        <v>37</v>
      </c>
      <c r="C36" s="19">
        <v>194871444941</v>
      </c>
      <c r="D36" s="20">
        <f>D37+D38+D40+D43+D44+D45</f>
        <v>206206538288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">
      <c r="A37" s="27"/>
      <c r="B37" s="18" t="s">
        <v>38</v>
      </c>
      <c r="C37" s="19">
        <v>125000000000</v>
      </c>
      <c r="D37" s="20">
        <v>125000000000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">
      <c r="A38" s="27"/>
      <c r="B38" s="18" t="s">
        <v>39</v>
      </c>
      <c r="C38" s="19">
        <v>27064140000</v>
      </c>
      <c r="D38" s="20">
        <v>27064140000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">
      <c r="A39" s="27"/>
      <c r="B39" s="18" t="s">
        <v>40</v>
      </c>
      <c r="C39" s="19"/>
      <c r="D39" s="2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">
      <c r="A40" s="27"/>
      <c r="B40" s="18" t="s">
        <v>41</v>
      </c>
      <c r="C40" s="19">
        <v>-826162426</v>
      </c>
      <c r="D40" s="20">
        <v>-2117260484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">
      <c r="A41" s="27"/>
      <c r="B41" s="18" t="s">
        <v>42</v>
      </c>
      <c r="C41" s="19"/>
      <c r="D41" s="2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>
      <c r="A42" s="27"/>
      <c r="B42" s="18" t="s">
        <v>43</v>
      </c>
      <c r="C42" s="19"/>
      <c r="D42" s="20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>
      <c r="A43" s="27"/>
      <c r="B43" s="18" t="s">
        <v>44</v>
      </c>
      <c r="C43" s="19">
        <v>2207448517</v>
      </c>
      <c r="D43" s="20">
        <f>3146908583+5190824669</f>
        <v>8337733252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">
      <c r="A44" s="27"/>
      <c r="B44" s="18" t="s">
        <v>45</v>
      </c>
      <c r="C44" s="19">
        <v>35745840850</v>
      </c>
      <c r="D44" s="20">
        <v>42241747520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">
      <c r="A45" s="27"/>
      <c r="B45" s="18" t="s">
        <v>46</v>
      </c>
      <c r="C45" s="19">
        <v>5680178000</v>
      </c>
      <c r="D45" s="20">
        <v>5680178000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">
      <c r="A46" s="17">
        <v>2</v>
      </c>
      <c r="B46" s="18" t="s">
        <v>47</v>
      </c>
      <c r="C46" s="19">
        <v>343352024</v>
      </c>
      <c r="D46" s="20">
        <f>D47</f>
        <v>36452024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">
      <c r="A47" s="27"/>
      <c r="B47" s="18" t="s">
        <v>48</v>
      </c>
      <c r="C47" s="19">
        <v>343352024</v>
      </c>
      <c r="D47" s="20">
        <v>36452024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">
      <c r="A48" s="27"/>
      <c r="B48" s="18" t="s">
        <v>49</v>
      </c>
      <c r="C48" s="19"/>
      <c r="D48" s="2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s="12" customFormat="1" ht="15.75">
      <c r="A49" s="27"/>
      <c r="B49" s="18" t="s">
        <v>50</v>
      </c>
      <c r="C49" s="19"/>
      <c r="D49" s="2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12" customFormat="1" ht="15.75">
      <c r="A50" s="28" t="s">
        <v>51</v>
      </c>
      <c r="B50" s="29" t="s">
        <v>52</v>
      </c>
      <c r="C50" s="30">
        <v>9794975435</v>
      </c>
      <c r="D50" s="31">
        <v>9868227703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21" customHeight="1" thickBot="1">
      <c r="A51" s="32" t="s">
        <v>51</v>
      </c>
      <c r="B51" s="33" t="s">
        <v>53</v>
      </c>
      <c r="C51" s="34">
        <v>1075102546897</v>
      </c>
      <c r="D51" s="35">
        <f>D32+D35+D50</f>
        <v>1268890714559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thickTop="1">
      <c r="A52" s="2"/>
      <c r="B52" s="2"/>
      <c r="C52" s="2"/>
      <c r="D52" s="36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5:33" ht="1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7.25">
      <c r="A54" s="5" t="s">
        <v>19</v>
      </c>
      <c r="B54" s="5" t="s">
        <v>54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>
      <c r="A55" s="2" t="s">
        <v>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s="38" customFormat="1" ht="23.25" customHeight="1">
      <c r="A56" s="2"/>
      <c r="B56" s="2"/>
      <c r="C56" s="2"/>
      <c r="D56" s="2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spans="5:33" ht="12.75" customHeight="1" thickBo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21" customHeight="1" thickTop="1">
      <c r="A58" s="9" t="s">
        <v>8</v>
      </c>
      <c r="B58" s="10" t="s">
        <v>55</v>
      </c>
      <c r="C58" s="10" t="s">
        <v>56</v>
      </c>
      <c r="D58" s="11" t="s">
        <v>57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8.75" customHeight="1">
      <c r="A59" s="39">
        <v>1</v>
      </c>
      <c r="B59" s="40" t="s">
        <v>58</v>
      </c>
      <c r="C59" s="41">
        <f>D59-'[1]QUY 2- 2008'!C60-'[1]QUY 1- 2008'!C60</f>
        <v>187367670344</v>
      </c>
      <c r="D59" s="42">
        <v>534540565343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9.5" customHeight="1">
      <c r="A60" s="17">
        <v>2</v>
      </c>
      <c r="B60" s="43" t="s">
        <v>59</v>
      </c>
      <c r="C60" s="44" t="e">
        <f>D60-'[1]QUY 2- 2008'!C61-'[1]QUY 1- 2008'!C61</f>
        <v>#REF!</v>
      </c>
      <c r="D60" s="4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8.75" customHeight="1">
      <c r="A61" s="17">
        <v>3</v>
      </c>
      <c r="B61" s="43" t="s">
        <v>60</v>
      </c>
      <c r="C61" s="44">
        <f>D61-'[1]QUY 2- 2008'!C62-'[1]QUY 1- 2008'!C62</f>
        <v>187367670344</v>
      </c>
      <c r="D61" s="20">
        <v>534540565343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9.5" customHeight="1">
      <c r="A62" s="17">
        <v>4</v>
      </c>
      <c r="B62" s="43" t="s">
        <v>61</v>
      </c>
      <c r="C62" s="44">
        <f>D62-'[1]QUY 2- 2008'!C63-'[1]QUY 1- 2008'!C63</f>
        <v>141072854355</v>
      </c>
      <c r="D62" s="20">
        <v>400326733358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21" customHeight="1">
      <c r="A63" s="17">
        <v>5</v>
      </c>
      <c r="B63" s="43" t="s">
        <v>62</v>
      </c>
      <c r="C63" s="44">
        <f>D63-'[1]QUY 2- 2008'!C64-'[1]QUY 1- 2008'!C64</f>
        <v>46294815989</v>
      </c>
      <c r="D63" s="20">
        <f>D61-D62</f>
        <v>134213831985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8.75" customHeight="1">
      <c r="A64" s="17">
        <v>6</v>
      </c>
      <c r="B64" s="43" t="s">
        <v>63</v>
      </c>
      <c r="C64" s="44">
        <f>D64-'[1]QUY 2- 2008'!C65-'[1]QUY 1- 2008'!C65</f>
        <v>3710943536</v>
      </c>
      <c r="D64" s="46">
        <f>13309683417+7757495801</f>
        <v>21067179218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8.75" customHeight="1">
      <c r="A65" s="17">
        <v>7</v>
      </c>
      <c r="B65" s="43" t="s">
        <v>64</v>
      </c>
      <c r="C65" s="44">
        <f>D65-'[1]QUY 2- 2008'!C66-'[1]QUY 1- 2008'!C66</f>
        <v>19851032465</v>
      </c>
      <c r="D65" s="46">
        <f>57783514234+7757495801</f>
        <v>65541010035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21" customHeight="1">
      <c r="A66" s="17">
        <v>8</v>
      </c>
      <c r="B66" s="43" t="s">
        <v>65</v>
      </c>
      <c r="C66" s="44">
        <f>D66-'[1]QUY 2- 2008'!C67-'[1]QUY 1- 2008'!C67</f>
        <v>4740202381</v>
      </c>
      <c r="D66" s="46">
        <v>8815745143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21" customHeight="1">
      <c r="A67" s="17">
        <v>9</v>
      </c>
      <c r="B67" s="43" t="s">
        <v>66</v>
      </c>
      <c r="C67" s="44">
        <f>D67-'[1]QUY 2- 2008'!C68-'[1]QUY 1- 2008'!C68</f>
        <v>12688834542</v>
      </c>
      <c r="D67" s="46">
        <v>38786108512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21.75" customHeight="1">
      <c r="A68" s="17">
        <v>10</v>
      </c>
      <c r="B68" s="43" t="s">
        <v>67</v>
      </c>
      <c r="C68" s="44">
        <f>D68-'[1]QUY 2- 2008'!C69-'[1]QUY 1- 2008'!C69</f>
        <v>12725690137</v>
      </c>
      <c r="D68" s="46">
        <f>D63+D64-D65-D66-D67</f>
        <v>42138147513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2" ht="21" customHeight="1">
      <c r="A69" s="17">
        <v>11</v>
      </c>
      <c r="B69" s="43" t="s">
        <v>68</v>
      </c>
      <c r="C69" s="44">
        <f>D69-'[1]QUY 2- 2008'!C70-'[1]QUY 1- 2008'!C70</f>
        <v>3981342660</v>
      </c>
      <c r="D69" s="46">
        <v>13835458497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3" ht="19.5" customHeight="1">
      <c r="A70" s="17">
        <v>12</v>
      </c>
      <c r="B70" s="43" t="s">
        <v>69</v>
      </c>
      <c r="C70" s="44">
        <f>D70-'[1]QUY 2- 2008'!C71-'[1]QUY 1- 2008'!C71</f>
        <v>447118489</v>
      </c>
      <c r="D70" s="46">
        <v>2252512042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20.25" customHeight="1">
      <c r="A71" s="17">
        <v>13</v>
      </c>
      <c r="B71" s="43" t="s">
        <v>70</v>
      </c>
      <c r="C71" s="44">
        <f>D71-'[1]QUY 2- 2008'!C72-'[1]QUY 1- 2008'!C72</f>
        <v>3534224171</v>
      </c>
      <c r="D71" s="46">
        <f>D69-D70</f>
        <v>11582946455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20.25" customHeight="1">
      <c r="A72" s="17">
        <v>14</v>
      </c>
      <c r="B72" s="43" t="s">
        <v>71</v>
      </c>
      <c r="C72" s="44">
        <f>D72-'[1]QUY 2- 2008'!C73-'[1]QUY 1- 2008'!C73</f>
        <v>76606677</v>
      </c>
      <c r="D72" s="46">
        <v>334310004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9.5" customHeight="1">
      <c r="A73" s="17">
        <v>15</v>
      </c>
      <c r="B73" s="43" t="s">
        <v>72</v>
      </c>
      <c r="C73" s="44">
        <f>D73-'[1]QUY 2- 2008'!C74-'[1]QUY 1- 2008'!C74</f>
        <v>16336520985</v>
      </c>
      <c r="D73" s="46">
        <f>D68+D71+D72</f>
        <v>54055403972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8.75" customHeight="1">
      <c r="A74" s="17">
        <v>16</v>
      </c>
      <c r="B74" s="43" t="s">
        <v>73</v>
      </c>
      <c r="C74" s="44">
        <f>D74-'[1]QUY 2- 2008'!C75-'[1]QUY 1- 2008'!C75</f>
        <v>2902410898</v>
      </c>
      <c r="D74" s="46">
        <v>8142373357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20.25" customHeight="1">
      <c r="A75" s="17">
        <v>17</v>
      </c>
      <c r="B75" s="43" t="s">
        <v>74</v>
      </c>
      <c r="C75" s="44">
        <f>D75-'[1]QUY 2- 2008'!C76-'[1]QUY 1- 2008'!C76</f>
        <v>13434110087</v>
      </c>
      <c r="D75" s="46">
        <f>D73-D74</f>
        <v>45913030615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20.25" customHeight="1">
      <c r="A76" s="17">
        <v>18</v>
      </c>
      <c r="B76" s="43" t="s">
        <v>75</v>
      </c>
      <c r="C76" s="44">
        <f>D76-'[1]QUY 2- 2008'!C77-'[1]QUY 1- 2008'!C77</f>
        <v>551925135</v>
      </c>
      <c r="D76" s="46">
        <v>2164423033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8.75" customHeight="1">
      <c r="A77" s="17">
        <v>19</v>
      </c>
      <c r="B77" s="43" t="s">
        <v>76</v>
      </c>
      <c r="C77" s="44">
        <v>1031</v>
      </c>
      <c r="D77" s="46">
        <v>3500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9.5" customHeight="1">
      <c r="A78" s="17">
        <v>20</v>
      </c>
      <c r="B78" s="47" t="s">
        <v>77</v>
      </c>
      <c r="C78" s="44"/>
      <c r="D78" s="46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9.5" customHeight="1" thickBot="1">
      <c r="A79" s="48">
        <v>21</v>
      </c>
      <c r="B79" s="49" t="s">
        <v>78</v>
      </c>
      <c r="C79" s="50">
        <f>D79-'[1]QUY 2- 2008'!C80-'[1]QUY 1- 2008'!C80</f>
        <v>12882184952</v>
      </c>
      <c r="D79" s="51">
        <f>D75-D76</f>
        <v>43748607582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thickTop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6.5" customHeight="1">
      <c r="A81" s="2"/>
      <c r="B81" s="2"/>
      <c r="C81" s="54" t="s">
        <v>79</v>
      </c>
      <c r="D81" s="54"/>
      <c r="E81" s="5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8.75" customHeight="1">
      <c r="A82" s="2"/>
      <c r="B82" s="2"/>
      <c r="C82" s="55" t="s">
        <v>80</v>
      </c>
      <c r="D82" s="5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">
      <c r="A83" s="2"/>
      <c r="B83" s="2"/>
      <c r="C83" s="56" t="s">
        <v>81</v>
      </c>
      <c r="D83" s="56"/>
      <c r="E83" s="5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">
      <c r="A87" s="2"/>
      <c r="B87" s="2"/>
      <c r="C87" s="2"/>
      <c r="D87" s="36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">
      <c r="A95" s="2"/>
      <c r="B95" s="2"/>
      <c r="C95" s="5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">
      <c r="A96" s="2"/>
      <c r="B96" s="2"/>
      <c r="C96" s="5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">
      <c r="A97" s="2"/>
      <c r="B97" s="2"/>
      <c r="C97" s="5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">
      <c r="A98" s="2"/>
      <c r="B98" s="2"/>
      <c r="C98" s="5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">
      <c r="A99" s="2"/>
      <c r="B99" s="2"/>
      <c r="C99" s="5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</sheetData>
  <mergeCells count="4">
    <mergeCell ref="A8:D8"/>
    <mergeCell ref="C81:E81"/>
    <mergeCell ref="C82:D82"/>
    <mergeCell ref="C83:E8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thaoln</cp:lastModifiedBy>
  <dcterms:created xsi:type="dcterms:W3CDTF">1996-10-14T23:33:28Z</dcterms:created>
  <dcterms:modified xsi:type="dcterms:W3CDTF">2008-10-23T04:15:55Z</dcterms:modified>
  <cp:category/>
  <cp:version/>
  <cp:contentType/>
  <cp:contentStatus/>
</cp:coreProperties>
</file>